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90" windowWidth="12120" windowHeight="9120" tabRatio="764" activeTab="0"/>
  </bookViews>
  <sheets>
    <sheet name="Сельскохозяйственные" sheetId="1" r:id="rId1"/>
    <sheet name="Лист1" sheetId="2" r:id="rId2"/>
    <sheet name="Лист2" sheetId="3" r:id="rId3"/>
  </sheets>
  <definedNames>
    <definedName name="_xlnm.Print_Area" localSheetId="0">'Сельскохозяйственные'!$A$1:$O$51</definedName>
  </definedNames>
  <calcPr fullCalcOnLoad="1"/>
</workbook>
</file>

<file path=xl/sharedStrings.xml><?xml version="1.0" encoding="utf-8"?>
<sst xmlns="http://schemas.openxmlformats.org/spreadsheetml/2006/main" count="264" uniqueCount="178">
  <si>
    <t>№</t>
  </si>
  <si>
    <t>АО</t>
  </si>
  <si>
    <t>ОПФ</t>
  </si>
  <si>
    <t>Управляющая компания</t>
  </si>
  <si>
    <t>ВАО</t>
  </si>
  <si>
    <t>ОАО</t>
  </si>
  <si>
    <t>ООО</t>
  </si>
  <si>
    <t>"Преображенский рынок"</t>
  </si>
  <si>
    <t>ЗАО</t>
  </si>
  <si>
    <t>"Анжелика Компани а"</t>
  </si>
  <si>
    <t>"Новые бизнес системы и технологии"</t>
  </si>
  <si>
    <t>"Кунцевский рынок"</t>
  </si>
  <si>
    <t>"ТИМАЛЪ"</t>
  </si>
  <si>
    <t>Зел</t>
  </si>
  <si>
    <t>"Зеленоградский рынок"</t>
  </si>
  <si>
    <t>"Зеленоградская управляющая компания"</t>
  </si>
  <si>
    <t>САО</t>
  </si>
  <si>
    <t>"Калужская Управляющая Компания"</t>
  </si>
  <si>
    <t>"Парэкс-Бизнес"</t>
  </si>
  <si>
    <t>"Коптевский рынок"</t>
  </si>
  <si>
    <t>СВАО</t>
  </si>
  <si>
    <t>"Северный рынок"</t>
  </si>
  <si>
    <t>СЗАО</t>
  </si>
  <si>
    <t>ЦАО</t>
  </si>
  <si>
    <t>"Рижский рынок"</t>
  </si>
  <si>
    <t>ЮАО</t>
  </si>
  <si>
    <t>"Даниловский рынок"</t>
  </si>
  <si>
    <t>"Москворецкий рынок"</t>
  </si>
  <si>
    <t>"Рыночный комплекс "Царицынский"</t>
  </si>
  <si>
    <t>"РУС"</t>
  </si>
  <si>
    <t>ЮВАО</t>
  </si>
  <si>
    <t>"Лефортовский рынок"</t>
  </si>
  <si>
    <t>"Барс-2"</t>
  </si>
  <si>
    <t>"Велозаводский рынок"</t>
  </si>
  <si>
    <t>ЮЗАО</t>
  </si>
  <si>
    <t>"Астромус"</t>
  </si>
  <si>
    <t>"Пеан-СВ"</t>
  </si>
  <si>
    <t>"Бор-1"</t>
  </si>
  <si>
    <t>Общее кол-во торговых мест (всего)</t>
  </si>
  <si>
    <t>в том числе для реализации:</t>
  </si>
  <si>
    <t>мяса</t>
  </si>
  <si>
    <t>молочной продукции</t>
  </si>
  <si>
    <t>плодоовощной продукции</t>
  </si>
  <si>
    <t>прочей с/х продукции</t>
  </si>
  <si>
    <t>с автомашин</t>
  </si>
  <si>
    <t>Сведения о количестве торговых мест на специализированном сельскохозяйственном рынке.</t>
  </si>
  <si>
    <t>"КСЯ"</t>
  </si>
  <si>
    <t>ГУП</t>
  </si>
  <si>
    <t>"Афганец"</t>
  </si>
  <si>
    <t>Итого:</t>
  </si>
  <si>
    <t>"Измайловский комплекс"</t>
  </si>
  <si>
    <t>Стоимиость т.м. для с/х производителей</t>
  </si>
  <si>
    <t>Предоставляемые льготы</t>
  </si>
  <si>
    <t xml:space="preserve">При коллективной заявке предлагаем скидки </t>
  </si>
  <si>
    <t>Бесплатное предоставление весового оборудования, холодильных ветрин, бесплатное хранение товаров на торговых местах в ночное время</t>
  </si>
  <si>
    <t>Скидка на оплату предоставляемого места</t>
  </si>
  <si>
    <t>"ТЭН-Девелопмент"</t>
  </si>
  <si>
    <t>500 руб. в день</t>
  </si>
  <si>
    <t>4 бесплатных места</t>
  </si>
  <si>
    <t>"Сигма - XXI век"</t>
  </si>
  <si>
    <t>"Торговая компания-Карен"</t>
  </si>
  <si>
    <t>150-600 руб. в день</t>
  </si>
  <si>
    <t>"Автобан и Ко"</t>
  </si>
  <si>
    <t>"Стройтехинвест"</t>
  </si>
  <si>
    <t>Пенсионеры бесплатно при наличии документов</t>
  </si>
  <si>
    <t>от 500 руб. в день</t>
  </si>
  <si>
    <t>Скидка до 20%, скидка до 50% на места хранения (склады), парковочные места</t>
  </si>
  <si>
    <t>"Фирма Блик"</t>
  </si>
  <si>
    <t>"Гесплей"</t>
  </si>
  <si>
    <t>"ТАМП"</t>
  </si>
  <si>
    <t>В соответствии с приказом директора ГУП города Москвы "Рижский рынок" от 30.12.2006 г. №64 указанным в нем категориям граждан предоставляются льготы по оплате торговых мест в соответствии с их планом резервации</t>
  </si>
  <si>
    <t>30 торговых мест</t>
  </si>
  <si>
    <t>Для пенсионеров- бесплатно</t>
  </si>
  <si>
    <t>50 торговых мест, участникам 20%</t>
  </si>
  <si>
    <t>850 руб. в день</t>
  </si>
  <si>
    <t>400 руб. в день</t>
  </si>
  <si>
    <t>10 торговых мест</t>
  </si>
  <si>
    <t>За торговое место 2х2 м. 24000 руб. в месяц</t>
  </si>
  <si>
    <t>От 20000 руб. в месяц</t>
  </si>
  <si>
    <t>От 15000 до 30000 руб. в месяц</t>
  </si>
  <si>
    <t>От 100 до 300 руб. в день</t>
  </si>
  <si>
    <t>350 только для фермеров</t>
  </si>
  <si>
    <t>15000 руб. в месяц</t>
  </si>
  <si>
    <t>400 руб. кв. м.</t>
  </si>
  <si>
    <t>Лоток - 9000-18000, палатка - 14000-23500, павильон - 24000-35000 руб. в месяц</t>
  </si>
  <si>
    <t>700 руб.</t>
  </si>
  <si>
    <t>450-700 руб.</t>
  </si>
  <si>
    <t xml:space="preserve">120 руб. </t>
  </si>
  <si>
    <t xml:space="preserve">500 руб. </t>
  </si>
  <si>
    <t>180-2000 руб.</t>
  </si>
  <si>
    <t>680 руб.</t>
  </si>
  <si>
    <t>8500 руб.</t>
  </si>
  <si>
    <t>300 руб.</t>
  </si>
  <si>
    <t>КФХ - 20%</t>
  </si>
  <si>
    <t xml:space="preserve">600 руб. </t>
  </si>
  <si>
    <t>Кол-во занятых торговых мест (всего) для сельхозпроизводителей</t>
  </si>
  <si>
    <t>Кол-во свободных торговых мест (всего) для сельхозпрозводителей</t>
  </si>
  <si>
    <t>Лоток 500 руб.в день</t>
  </si>
  <si>
    <t>Зеленоградский рынок с ТЦ</t>
  </si>
  <si>
    <t>300-600 РУБ/д</t>
  </si>
  <si>
    <t>12 торг. Мест</t>
  </si>
  <si>
    <t>500р.д.</t>
  </si>
  <si>
    <t>При аренде 3-х т.м.- 1 т.м. бесплатно</t>
  </si>
  <si>
    <t>"Альмирал"</t>
  </si>
  <si>
    <t>РООП</t>
  </si>
  <si>
    <t>"ТИАС"</t>
  </si>
  <si>
    <t>500 р. сут.</t>
  </si>
  <si>
    <r>
      <t xml:space="preserve">240 </t>
    </r>
    <r>
      <rPr>
        <b/>
        <sz val="10"/>
        <rFont val="Arial Cyr"/>
        <family val="0"/>
      </rPr>
      <t>(78,6%)</t>
    </r>
  </si>
  <si>
    <t>"АВЕЛ Центр"</t>
  </si>
  <si>
    <r>
      <t>302</t>
    </r>
    <r>
      <rPr>
        <b/>
        <sz val="10"/>
        <rFont val="Arial Cyr"/>
        <family val="0"/>
      </rPr>
      <t>(86%)</t>
    </r>
  </si>
  <si>
    <r>
      <t>317(</t>
    </r>
    <r>
      <rPr>
        <b/>
        <sz val="10"/>
        <rFont val="Arial Cyr"/>
        <family val="0"/>
      </rPr>
      <t>81%)</t>
    </r>
  </si>
  <si>
    <r>
      <t xml:space="preserve">48 </t>
    </r>
    <r>
      <rPr>
        <b/>
        <sz val="10"/>
        <rFont val="Arial Cyr"/>
        <family val="0"/>
      </rPr>
      <t>(80%)</t>
    </r>
  </si>
  <si>
    <r>
      <t xml:space="preserve">150 </t>
    </r>
    <r>
      <rPr>
        <b/>
        <sz val="10"/>
        <rFont val="Arial Cyr"/>
        <family val="0"/>
      </rPr>
      <t>(80%)</t>
    </r>
  </si>
  <si>
    <r>
      <t xml:space="preserve">28 </t>
    </r>
    <r>
      <rPr>
        <b/>
        <sz val="10"/>
        <rFont val="Arial Cyr"/>
        <family val="0"/>
      </rPr>
      <t>(73,6%)</t>
    </r>
  </si>
  <si>
    <r>
      <t xml:space="preserve">479 </t>
    </r>
    <r>
      <rPr>
        <b/>
        <sz val="10"/>
        <rFont val="Arial Cyr"/>
        <family val="0"/>
      </rPr>
      <t>(78,3%)</t>
    </r>
  </si>
  <si>
    <r>
      <t xml:space="preserve">380 </t>
    </r>
    <r>
      <rPr>
        <b/>
        <sz val="10"/>
        <rFont val="Arial Cyr"/>
        <family val="0"/>
      </rPr>
      <t>(80%)</t>
    </r>
  </si>
  <si>
    <r>
      <t xml:space="preserve">215 </t>
    </r>
    <r>
      <rPr>
        <b/>
        <sz val="10"/>
        <rFont val="Arial Cyr"/>
        <family val="0"/>
      </rPr>
      <t>(79,9%)</t>
    </r>
  </si>
  <si>
    <r>
      <t>311</t>
    </r>
    <r>
      <rPr>
        <b/>
        <sz val="10"/>
        <rFont val="Arial Cyr"/>
        <family val="0"/>
      </rPr>
      <t>(97,7%)</t>
    </r>
  </si>
  <si>
    <r>
      <t>280</t>
    </r>
    <r>
      <rPr>
        <b/>
        <sz val="10"/>
        <rFont val="Arial Cyr"/>
        <family val="0"/>
      </rPr>
      <t>(80%)</t>
    </r>
  </si>
  <si>
    <r>
      <t>320</t>
    </r>
    <r>
      <rPr>
        <b/>
        <sz val="10"/>
        <rFont val="Arial Cyr"/>
        <family val="0"/>
      </rPr>
      <t>(80,4)</t>
    </r>
  </si>
  <si>
    <r>
      <t>340</t>
    </r>
    <r>
      <rPr>
        <b/>
        <sz val="10"/>
        <rFont val="Arial Cyr"/>
        <family val="0"/>
      </rPr>
      <t>(82%)</t>
    </r>
  </si>
  <si>
    <r>
      <t>266</t>
    </r>
    <r>
      <rPr>
        <b/>
        <sz val="10"/>
        <rFont val="Arial Cyr"/>
        <family val="0"/>
      </rPr>
      <t>(78,9</t>
    </r>
    <r>
      <rPr>
        <sz val="10"/>
        <rFont val="Arial Cyr"/>
        <family val="0"/>
      </rPr>
      <t>%)</t>
    </r>
  </si>
  <si>
    <r>
      <t>358</t>
    </r>
    <r>
      <rPr>
        <b/>
        <sz val="10"/>
        <rFont val="Arial Cyr"/>
        <family val="0"/>
      </rPr>
      <t>(80%)</t>
    </r>
  </si>
  <si>
    <r>
      <t>123</t>
    </r>
    <r>
      <rPr>
        <b/>
        <sz val="10"/>
        <rFont val="Arial Cyr"/>
        <family val="0"/>
      </rPr>
      <t>(82%)</t>
    </r>
  </si>
  <si>
    <r>
      <t>248(</t>
    </r>
    <r>
      <rPr>
        <b/>
        <sz val="10"/>
        <rFont val="Arial Cyr"/>
        <family val="0"/>
      </rPr>
      <t>100%</t>
    </r>
    <r>
      <rPr>
        <sz val="10"/>
        <rFont val="Arial Cyr"/>
        <family val="0"/>
      </rPr>
      <t>)</t>
    </r>
  </si>
  <si>
    <r>
      <t>266</t>
    </r>
    <r>
      <rPr>
        <b/>
        <sz val="10"/>
        <rFont val="Arial Cyr"/>
        <family val="0"/>
      </rPr>
      <t>(86%)</t>
    </r>
  </si>
  <si>
    <r>
      <t>188</t>
    </r>
    <r>
      <rPr>
        <b/>
        <sz val="10"/>
        <rFont val="Arial Cyr"/>
        <family val="0"/>
      </rPr>
      <t>(85%)</t>
    </r>
  </si>
  <si>
    <r>
      <t>256(</t>
    </r>
    <r>
      <rPr>
        <b/>
        <sz val="10"/>
        <rFont val="Arial Cyr"/>
        <family val="0"/>
      </rPr>
      <t>79,7%)</t>
    </r>
  </si>
  <si>
    <r>
      <t>88(</t>
    </r>
    <r>
      <rPr>
        <b/>
        <sz val="10"/>
        <rFont val="Arial Cyr"/>
        <family val="0"/>
      </rPr>
      <t>80%)</t>
    </r>
  </si>
  <si>
    <r>
      <t>529</t>
    </r>
    <r>
      <rPr>
        <b/>
        <sz val="10"/>
        <rFont val="Arial Cyr"/>
        <family val="0"/>
      </rPr>
      <t>(81,2%)</t>
    </r>
  </si>
  <si>
    <t>"Дмитровсельхозагро" (продовольственный)</t>
  </si>
  <si>
    <r>
      <t>330</t>
    </r>
    <r>
      <rPr>
        <b/>
        <sz val="10"/>
        <rFont val="Arial Cyr"/>
        <family val="0"/>
      </rPr>
      <t>(82%)</t>
    </r>
  </si>
  <si>
    <t>Количество торговых мест, которые опреде-лены для реализации с/х продукции</t>
  </si>
  <si>
    <t>10 мест</t>
  </si>
  <si>
    <t xml:space="preserve">270-900 </t>
  </si>
  <si>
    <t>Люблинский рынок</t>
  </si>
  <si>
    <t xml:space="preserve">   от 50 р. до 400 руб.</t>
  </si>
  <si>
    <t>250 руб. в день</t>
  </si>
  <si>
    <t>Автохозяйство Лианозово</t>
  </si>
  <si>
    <t>1 месяц  бесплатно</t>
  </si>
  <si>
    <t>пенсионерам и ветеранам</t>
  </si>
  <si>
    <t>1 месяц бесплатно</t>
  </si>
  <si>
    <t>550 руб</t>
  </si>
  <si>
    <t>пенсионеры, инвалиды бесплатно при наличии документов</t>
  </si>
  <si>
    <t>970(81%)</t>
  </si>
  <si>
    <t>1500 руб. в день</t>
  </si>
  <si>
    <t>800 руб. в день</t>
  </si>
  <si>
    <t>пенсионерам и ветеранам, коллективные заявки</t>
  </si>
  <si>
    <t>для с/х производителей 21000 тыс. руб</t>
  </si>
  <si>
    <t>20 торговых мест без оплаты</t>
  </si>
  <si>
    <t>на 30% дешевле</t>
  </si>
  <si>
    <t>403(79,8%)</t>
  </si>
  <si>
    <t>Столичный привоз ЮГ</t>
  </si>
  <si>
    <r>
      <t>748</t>
    </r>
    <r>
      <rPr>
        <b/>
        <sz val="10"/>
        <rFont val="Arial Cyr"/>
        <family val="0"/>
      </rPr>
      <t>(80%)</t>
    </r>
  </si>
  <si>
    <t>469/372</t>
  </si>
  <si>
    <t>210/173</t>
  </si>
  <si>
    <t>-</t>
  </si>
  <si>
    <t>от 100 р.</t>
  </si>
  <si>
    <t>Новые бизне системы и технологии"(Барклая, 10)</t>
  </si>
  <si>
    <t>нет</t>
  </si>
  <si>
    <t>Куркинский рынок</t>
  </si>
  <si>
    <t>10 т.м. 50% от стоимости аренды</t>
  </si>
  <si>
    <t>ТиНАО</t>
  </si>
  <si>
    <t>Корд</t>
  </si>
  <si>
    <t>Сампо</t>
  </si>
  <si>
    <t>Автогранд</t>
  </si>
  <si>
    <t>500-3500 р. д.</t>
  </si>
  <si>
    <t>430-550р.д.</t>
  </si>
  <si>
    <t>для льготных категорий гр. 50%</t>
  </si>
  <si>
    <t>Рынок закрыт</t>
  </si>
  <si>
    <t>по состоянию на 01.12.2013</t>
  </si>
  <si>
    <t>Сервис классик</t>
  </si>
  <si>
    <t>200 рю день</t>
  </si>
  <si>
    <t>300 руб. день</t>
  </si>
  <si>
    <t xml:space="preserve">    -</t>
  </si>
  <si>
    <t>300 руб.дкнь</t>
  </si>
  <si>
    <t>300 руь. Дкнь</t>
  </si>
  <si>
    <t>750 для фермеров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</si>
</sst>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#,###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 wrapText="1" shrinkToFit="1"/>
    </xf>
    <xf numFmtId="0" fontId="0" fillId="33" borderId="10" xfId="0" applyFill="1" applyBorder="1" applyAlignment="1">
      <alignment vertical="top" wrapText="1" shrinkToFit="1"/>
    </xf>
    <xf numFmtId="0" fontId="0" fillId="33" borderId="0" xfId="0" applyFill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4" fillId="0" borderId="10" xfId="0" applyFont="1" applyBorder="1" applyAlignment="1">
      <alignment/>
    </xf>
    <xf numFmtId="49" fontId="6" fillId="33" borderId="10" xfId="0" applyNumberFormat="1" applyFont="1" applyFill="1" applyBorder="1" applyAlignment="1">
      <alignment horizontal="left" vertical="top" wrapText="1" shrinkToFit="1"/>
    </xf>
    <xf numFmtId="0" fontId="6" fillId="0" borderId="10" xfId="0" applyFont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left" vertical="top" shrinkToFit="1"/>
    </xf>
    <xf numFmtId="49" fontId="0" fillId="33" borderId="10" xfId="0" applyNumberFormat="1" applyFill="1" applyBorder="1" applyAlignment="1">
      <alignment horizontal="left" vertical="top" shrinkToFit="1"/>
    </xf>
    <xf numFmtId="0" fontId="4" fillId="0" borderId="10" xfId="0" applyFont="1" applyBorder="1" applyAlignment="1">
      <alignment vertical="top" wrapText="1" shrinkToFit="1"/>
    </xf>
    <xf numFmtId="9" fontId="0" fillId="0" borderId="10" xfId="0" applyNumberFormat="1" applyBorder="1" applyAlignment="1">
      <alignment vertical="top" wrapText="1" shrinkToFit="1"/>
    </xf>
    <xf numFmtId="0" fontId="0" fillId="0" borderId="10" xfId="0" applyBorder="1" applyAlignment="1">
      <alignment horizontal="righ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33" borderId="10" xfId="0" applyFont="1" applyFill="1" applyBorder="1" applyAlignment="1">
      <alignment vertical="top" wrapText="1" shrinkToFit="1"/>
    </xf>
    <xf numFmtId="0" fontId="0" fillId="0" borderId="10" xfId="0" applyFont="1" applyBorder="1" applyAlignment="1">
      <alignment horizontal="right" vertical="top" wrapText="1" shrinkToFit="1"/>
    </xf>
    <xf numFmtId="1" fontId="0" fillId="0" borderId="10" xfId="0" applyNumberFormat="1" applyFont="1" applyBorder="1" applyAlignment="1">
      <alignment vertical="top" wrapText="1" shrinkToFit="1"/>
    </xf>
    <xf numFmtId="0" fontId="0" fillId="33" borderId="10" xfId="0" applyFont="1" applyFill="1" applyBorder="1" applyAlignment="1">
      <alignment horizontal="right" vertical="top" wrapText="1" shrinkToFit="1"/>
    </xf>
    <xf numFmtId="0" fontId="0" fillId="0" borderId="10" xfId="0" applyNumberFormat="1" applyFont="1" applyBorder="1" applyAlignment="1">
      <alignment vertical="top" wrapText="1" shrinkToFit="1"/>
    </xf>
    <xf numFmtId="0" fontId="5" fillId="0" borderId="10" xfId="0" applyFont="1" applyFill="1" applyBorder="1" applyAlignment="1">
      <alignment vertical="center" wrapText="1"/>
    </xf>
    <xf numFmtId="1" fontId="0" fillId="0" borderId="10" xfId="0" applyNumberFormat="1" applyBorder="1" applyAlignment="1">
      <alignment vertical="top" wrapText="1" shrinkToFit="1"/>
    </xf>
    <xf numFmtId="0" fontId="0" fillId="33" borderId="10" xfId="0" applyFill="1" applyBorder="1" applyAlignment="1">
      <alignment horizontal="right" vertical="top" wrapText="1" shrinkToFit="1"/>
    </xf>
    <xf numFmtId="0" fontId="8" fillId="0" borderId="10" xfId="0" applyFont="1" applyBorder="1" applyAlignment="1">
      <alignment vertical="top" wrapText="1" shrinkToFit="1"/>
    </xf>
    <xf numFmtId="0" fontId="9" fillId="0" borderId="10" xfId="0" applyFont="1" applyBorder="1" applyAlignment="1">
      <alignment vertical="top" wrapText="1" shrinkToFit="1"/>
    </xf>
    <xf numFmtId="49" fontId="0" fillId="0" borderId="10" xfId="0" applyNumberFormat="1" applyBorder="1" applyAlignment="1">
      <alignment vertical="top" wrapText="1" shrinkToFit="1"/>
    </xf>
    <xf numFmtId="6" fontId="0" fillId="0" borderId="10" xfId="0" applyNumberFormat="1" applyBorder="1" applyAlignment="1">
      <alignment horizontal="right" vertical="top" wrapText="1" shrinkToFit="1"/>
    </xf>
    <xf numFmtId="0" fontId="6" fillId="33" borderId="11" xfId="0" applyFont="1" applyFill="1" applyBorder="1" applyAlignment="1">
      <alignment vertical="top" wrapText="1" shrinkToFit="1"/>
    </xf>
    <xf numFmtId="49" fontId="0" fillId="33" borderId="12" xfId="0" applyNumberFormat="1" applyFill="1" applyBorder="1" applyAlignment="1">
      <alignment horizontal="left" vertical="top" shrinkToFit="1"/>
    </xf>
    <xf numFmtId="0" fontId="10" fillId="0" borderId="10" xfId="0" applyFont="1" applyBorder="1" applyAlignment="1">
      <alignment vertical="top" wrapText="1" shrinkToFit="1"/>
    </xf>
    <xf numFmtId="0" fontId="4" fillId="33" borderId="10" xfId="0" applyFont="1" applyFill="1" applyBorder="1" applyAlignment="1">
      <alignment vertical="top" wrapText="1" shrinkToFit="1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top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view="pageBreakPreview" zoomScaleNormal="115" zoomScaleSheetLayoutView="100" zoomScalePageLayoutView="0" workbookViewId="0" topLeftCell="A1">
      <pane xSplit="4" ySplit="3" topLeftCell="E2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3" width="5.125" style="0" customWidth="1"/>
    <col min="4" max="4" width="20.25390625" style="0" customWidth="1"/>
    <col min="5" max="5" width="8.75390625" style="0" customWidth="1"/>
    <col min="6" max="6" width="9.00390625" style="0" customWidth="1"/>
    <col min="7" max="7" width="9.25390625" style="0" customWidth="1"/>
    <col min="8" max="8" width="11.625" style="0" customWidth="1"/>
    <col min="9" max="9" width="6.00390625" style="0" customWidth="1"/>
    <col min="10" max="10" width="7.375" style="0" customWidth="1"/>
    <col min="11" max="11" width="9.875" style="0" customWidth="1"/>
    <col min="12" max="12" width="10.625" style="0" customWidth="1"/>
    <col min="13" max="13" width="7.875" style="0" customWidth="1"/>
    <col min="14" max="14" width="11.75390625" style="0" customWidth="1"/>
    <col min="15" max="15" width="17.75390625" style="0" customWidth="1"/>
    <col min="16" max="16" width="5.625" style="0" customWidth="1"/>
    <col min="17" max="17" width="4.875" style="0" customWidth="1"/>
    <col min="18" max="18" width="5.125" style="0" customWidth="1"/>
  </cols>
  <sheetData>
    <row r="1" spans="1:14" ht="12.75" customHeight="1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40"/>
      <c r="K1" s="41" t="s">
        <v>170</v>
      </c>
      <c r="L1" s="41"/>
      <c r="M1" s="41"/>
      <c r="N1" s="8"/>
    </row>
    <row r="2" spans="1:14" ht="1.5" customHeight="1">
      <c r="A2" s="47" t="s">
        <v>0</v>
      </c>
      <c r="B2" s="47" t="s">
        <v>1</v>
      </c>
      <c r="C2" s="47" t="s">
        <v>2</v>
      </c>
      <c r="D2" s="47" t="s">
        <v>3</v>
      </c>
      <c r="E2" s="42" t="s">
        <v>38</v>
      </c>
      <c r="F2" s="42" t="s">
        <v>132</v>
      </c>
      <c r="G2" s="42" t="s">
        <v>95</v>
      </c>
      <c r="H2" s="42" t="s">
        <v>96</v>
      </c>
      <c r="I2" s="35" t="s">
        <v>39</v>
      </c>
      <c r="J2" s="36"/>
      <c r="K2" s="36"/>
      <c r="L2" s="36"/>
      <c r="M2" s="37"/>
      <c r="N2" s="10"/>
    </row>
    <row r="3" spans="1:15" ht="111.75" customHeight="1">
      <c r="A3" s="48"/>
      <c r="B3" s="48"/>
      <c r="C3" s="48"/>
      <c r="D3" s="48"/>
      <c r="E3" s="43"/>
      <c r="F3" s="43"/>
      <c r="G3" s="43"/>
      <c r="H3" s="43"/>
      <c r="I3" s="9" t="s">
        <v>40</v>
      </c>
      <c r="J3" s="9" t="s">
        <v>41</v>
      </c>
      <c r="K3" s="9" t="s">
        <v>42</v>
      </c>
      <c r="L3" s="9" t="s">
        <v>43</v>
      </c>
      <c r="M3" s="9" t="s">
        <v>44</v>
      </c>
      <c r="N3" s="23" t="s">
        <v>51</v>
      </c>
      <c r="O3" s="23" t="s">
        <v>52</v>
      </c>
    </row>
    <row r="4" spans="1:254" s="3" customFormat="1" ht="33.75" customHeight="1">
      <c r="A4" s="11">
        <v>1</v>
      </c>
      <c r="B4" s="6" t="s">
        <v>4</v>
      </c>
      <c r="C4" s="6" t="s">
        <v>47</v>
      </c>
      <c r="D4" s="12" t="s">
        <v>7</v>
      </c>
      <c r="E4" s="17">
        <v>651</v>
      </c>
      <c r="F4" s="4" t="s">
        <v>129</v>
      </c>
      <c r="G4" s="19">
        <v>381</v>
      </c>
      <c r="H4" s="19">
        <v>270</v>
      </c>
      <c r="I4" s="17">
        <v>0</v>
      </c>
      <c r="J4" s="17">
        <v>2</v>
      </c>
      <c r="K4" s="17">
        <v>167</v>
      </c>
      <c r="L4" s="17">
        <v>70</v>
      </c>
      <c r="M4" s="17">
        <v>31</v>
      </c>
      <c r="N4" s="16" t="s">
        <v>85</v>
      </c>
      <c r="O4" s="4" t="s">
        <v>81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" customFormat="1" ht="42.75" customHeight="1">
      <c r="A5" s="11">
        <f aca="true" t="shared" si="0" ref="A5:A45">SUM(A4+1)</f>
        <v>2</v>
      </c>
      <c r="B5" s="6" t="s">
        <v>4</v>
      </c>
      <c r="C5" s="6" t="s">
        <v>6</v>
      </c>
      <c r="D5" s="12" t="s">
        <v>9</v>
      </c>
      <c r="E5" s="17">
        <v>110</v>
      </c>
      <c r="F5" s="4" t="s">
        <v>128</v>
      </c>
      <c r="G5" s="17">
        <v>54</v>
      </c>
      <c r="H5" s="17">
        <v>34</v>
      </c>
      <c r="I5" s="17">
        <v>1</v>
      </c>
      <c r="J5" s="17">
        <v>1</v>
      </c>
      <c r="K5" s="17">
        <v>17</v>
      </c>
      <c r="L5" s="17">
        <v>10</v>
      </c>
      <c r="M5" s="17">
        <v>5</v>
      </c>
      <c r="N5" s="16" t="s">
        <v>80</v>
      </c>
      <c r="O5" s="15">
        <v>0.5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3" customFormat="1" ht="43.5" customHeight="1">
      <c r="A6" s="11">
        <f t="shared" si="0"/>
        <v>3</v>
      </c>
      <c r="B6" s="6" t="s">
        <v>4</v>
      </c>
      <c r="C6" s="6" t="s">
        <v>8</v>
      </c>
      <c r="D6" s="12" t="s">
        <v>50</v>
      </c>
      <c r="E6" s="17">
        <v>321</v>
      </c>
      <c r="F6" s="16" t="s">
        <v>127</v>
      </c>
      <c r="G6" s="17">
        <v>119</v>
      </c>
      <c r="H6" s="17">
        <v>139</v>
      </c>
      <c r="I6" s="17">
        <v>12</v>
      </c>
      <c r="J6" s="17">
        <v>22</v>
      </c>
      <c r="K6" s="17">
        <v>58</v>
      </c>
      <c r="L6" s="17">
        <v>47</v>
      </c>
      <c r="M6" s="17">
        <v>0</v>
      </c>
      <c r="N6" s="16" t="s">
        <v>79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3" customFormat="1" ht="28.5" customHeight="1">
      <c r="A7" s="11">
        <v>4</v>
      </c>
      <c r="B7" s="6" t="s">
        <v>8</v>
      </c>
      <c r="C7" s="6" t="s">
        <v>6</v>
      </c>
      <c r="D7" s="12" t="s">
        <v>68</v>
      </c>
      <c r="E7" s="17">
        <v>220</v>
      </c>
      <c r="F7" s="4" t="s">
        <v>126</v>
      </c>
      <c r="G7" s="17">
        <v>178</v>
      </c>
      <c r="H7" s="17">
        <v>10</v>
      </c>
      <c r="I7" s="17">
        <v>0</v>
      </c>
      <c r="J7" s="17">
        <v>0</v>
      </c>
      <c r="K7" s="17">
        <v>10</v>
      </c>
      <c r="L7" s="17">
        <v>0</v>
      </c>
      <c r="M7" s="17">
        <v>0</v>
      </c>
      <c r="N7" s="16" t="s">
        <v>78</v>
      </c>
      <c r="O7" s="4" t="s">
        <v>71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3" customFormat="1" ht="29.25" customHeight="1">
      <c r="A8" s="11">
        <f t="shared" si="0"/>
        <v>5</v>
      </c>
      <c r="B8" s="6" t="s">
        <v>8</v>
      </c>
      <c r="C8" s="6" t="s">
        <v>6</v>
      </c>
      <c r="D8" s="12" t="s">
        <v>12</v>
      </c>
      <c r="E8" s="17">
        <v>309</v>
      </c>
      <c r="F8" s="4" t="s">
        <v>125</v>
      </c>
      <c r="G8" s="17">
        <v>161</v>
      </c>
      <c r="H8" s="17">
        <v>105</v>
      </c>
      <c r="I8" s="17">
        <v>4</v>
      </c>
      <c r="J8" s="17">
        <v>2</v>
      </c>
      <c r="K8" s="17">
        <v>0</v>
      </c>
      <c r="L8" s="17">
        <v>57</v>
      </c>
      <c r="M8" s="17">
        <v>42</v>
      </c>
      <c r="N8" s="16" t="s">
        <v>74</v>
      </c>
      <c r="O8" s="27" t="s">
        <v>72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3.5" customHeight="1">
      <c r="A9" s="11">
        <f t="shared" si="0"/>
        <v>6</v>
      </c>
      <c r="B9" s="6" t="s">
        <v>8</v>
      </c>
      <c r="C9" s="6" t="s">
        <v>6</v>
      </c>
      <c r="D9" s="12" t="s">
        <v>59</v>
      </c>
      <c r="E9" s="17">
        <v>112</v>
      </c>
      <c r="F9" s="4">
        <v>80</v>
      </c>
      <c r="G9" s="19">
        <v>80</v>
      </c>
      <c r="H9" s="17">
        <v>32</v>
      </c>
      <c r="I9" s="17">
        <v>14</v>
      </c>
      <c r="J9" s="17">
        <v>12</v>
      </c>
      <c r="K9" s="17">
        <v>54</v>
      </c>
      <c r="L9" s="17"/>
      <c r="M9" s="17">
        <v>0</v>
      </c>
      <c r="N9" s="29">
        <v>1500</v>
      </c>
      <c r="O9" s="2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3" customFormat="1" ht="15" customHeight="1">
      <c r="A10" s="11">
        <f t="shared" si="0"/>
        <v>7</v>
      </c>
      <c r="B10" s="6" t="s">
        <v>8</v>
      </c>
      <c r="C10" s="6" t="s">
        <v>5</v>
      </c>
      <c r="D10" s="12" t="s">
        <v>11</v>
      </c>
      <c r="E10" s="17">
        <v>248</v>
      </c>
      <c r="F10" s="4" t="s">
        <v>124</v>
      </c>
      <c r="G10" s="17">
        <v>184</v>
      </c>
      <c r="H10" s="17">
        <v>64</v>
      </c>
      <c r="I10" s="17">
        <v>4</v>
      </c>
      <c r="J10" s="17">
        <v>4</v>
      </c>
      <c r="K10" s="17">
        <v>50</v>
      </c>
      <c r="L10" s="17">
        <v>6</v>
      </c>
      <c r="M10" s="17">
        <v>0</v>
      </c>
      <c r="N10" s="16" t="s">
        <v>94</v>
      </c>
      <c r="O10" s="4" t="s">
        <v>93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3" customFormat="1" ht="30" customHeight="1">
      <c r="A11" s="11">
        <v>8</v>
      </c>
      <c r="B11" s="6" t="s">
        <v>8</v>
      </c>
      <c r="C11" s="6" t="s">
        <v>6</v>
      </c>
      <c r="D11" s="12" t="s">
        <v>103</v>
      </c>
      <c r="E11" s="17">
        <v>225</v>
      </c>
      <c r="F11" s="17">
        <v>180</v>
      </c>
      <c r="G11" s="17">
        <v>133</v>
      </c>
      <c r="H11" s="17">
        <v>47</v>
      </c>
      <c r="I11" s="17">
        <v>4</v>
      </c>
      <c r="J11" s="17">
        <v>4</v>
      </c>
      <c r="K11" s="17">
        <v>5</v>
      </c>
      <c r="L11" s="17">
        <v>34</v>
      </c>
      <c r="M11" s="17">
        <v>0</v>
      </c>
      <c r="N11" s="16" t="s">
        <v>92</v>
      </c>
      <c r="O11" s="4" t="s">
        <v>147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3" customFormat="1" ht="30" customHeight="1">
      <c r="A12" s="11">
        <v>9</v>
      </c>
      <c r="B12" s="6" t="s">
        <v>8</v>
      </c>
      <c r="C12" s="6" t="s">
        <v>6</v>
      </c>
      <c r="D12" s="12" t="s">
        <v>158</v>
      </c>
      <c r="E12" s="17">
        <v>679</v>
      </c>
      <c r="F12" s="17">
        <v>545</v>
      </c>
      <c r="G12" s="4" t="s">
        <v>154</v>
      </c>
      <c r="H12" s="4" t="s">
        <v>155</v>
      </c>
      <c r="I12" s="17">
        <v>17</v>
      </c>
      <c r="J12" s="17">
        <v>15</v>
      </c>
      <c r="K12" s="17">
        <v>83</v>
      </c>
      <c r="L12" s="17">
        <v>58</v>
      </c>
      <c r="M12" s="4" t="s">
        <v>156</v>
      </c>
      <c r="N12" s="16" t="s">
        <v>157</v>
      </c>
      <c r="O12" s="4" t="s">
        <v>54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3" customFormat="1" ht="73.5" customHeight="1">
      <c r="A13" s="11">
        <v>10</v>
      </c>
      <c r="B13" s="6" t="s">
        <v>8</v>
      </c>
      <c r="C13" s="6" t="s">
        <v>6</v>
      </c>
      <c r="D13" s="12" t="s">
        <v>10</v>
      </c>
      <c r="E13" s="17">
        <v>1188</v>
      </c>
      <c r="F13" s="14" t="s">
        <v>144</v>
      </c>
      <c r="G13" s="17">
        <v>906</v>
      </c>
      <c r="H13" s="17">
        <v>282</v>
      </c>
      <c r="I13" s="17">
        <v>12</v>
      </c>
      <c r="J13" s="17">
        <v>13</v>
      </c>
      <c r="K13" s="17">
        <v>198</v>
      </c>
      <c r="L13" s="17">
        <v>59</v>
      </c>
      <c r="M13" s="17">
        <v>35</v>
      </c>
      <c r="N13" s="16" t="s">
        <v>65</v>
      </c>
      <c r="O13" s="4" t="s">
        <v>66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" customFormat="1" ht="71.25" customHeight="1">
      <c r="A14" s="11">
        <v>11</v>
      </c>
      <c r="B14" s="6" t="s">
        <v>13</v>
      </c>
      <c r="C14" s="6" t="s">
        <v>6</v>
      </c>
      <c r="D14" s="12" t="s">
        <v>98</v>
      </c>
      <c r="E14" s="17">
        <v>150</v>
      </c>
      <c r="F14" s="4" t="s">
        <v>123</v>
      </c>
      <c r="G14" s="17">
        <v>90</v>
      </c>
      <c r="H14" s="17">
        <v>33</v>
      </c>
      <c r="I14" s="17">
        <v>1</v>
      </c>
      <c r="J14" s="17">
        <v>1</v>
      </c>
      <c r="K14" s="17">
        <v>23</v>
      </c>
      <c r="L14" s="17">
        <v>8</v>
      </c>
      <c r="M14" s="17">
        <v>0</v>
      </c>
      <c r="N14" s="16" t="s">
        <v>99</v>
      </c>
      <c r="O14" s="4" t="s">
        <v>100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31.5" customHeight="1">
      <c r="A15" s="11">
        <v>12</v>
      </c>
      <c r="B15" s="6" t="s">
        <v>13</v>
      </c>
      <c r="C15" s="6" t="s">
        <v>8</v>
      </c>
      <c r="D15" s="12" t="s">
        <v>15</v>
      </c>
      <c r="E15" s="17">
        <v>448</v>
      </c>
      <c r="F15" s="4" t="s">
        <v>122</v>
      </c>
      <c r="G15" s="17">
        <v>358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 t="s">
        <v>57</v>
      </c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3" customFormat="1" ht="12.75" customHeight="1">
      <c r="A16" s="11">
        <v>13</v>
      </c>
      <c r="B16" s="6" t="s">
        <v>13</v>
      </c>
      <c r="C16" s="6" t="s">
        <v>6</v>
      </c>
      <c r="D16" s="12" t="s">
        <v>14</v>
      </c>
      <c r="E16" s="17">
        <v>337</v>
      </c>
      <c r="F16" s="4" t="s">
        <v>121</v>
      </c>
      <c r="G16" s="17">
        <v>182</v>
      </c>
      <c r="H16" s="17">
        <v>155</v>
      </c>
      <c r="I16" s="17">
        <v>36</v>
      </c>
      <c r="J16" s="17"/>
      <c r="K16" s="17">
        <v>109</v>
      </c>
      <c r="L16" s="17">
        <v>10</v>
      </c>
      <c r="M16" s="17">
        <v>0</v>
      </c>
      <c r="N16" s="16" t="s">
        <v>97</v>
      </c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3" customFormat="1" ht="55.5" customHeight="1">
      <c r="A17" s="11">
        <f t="shared" si="0"/>
        <v>14</v>
      </c>
      <c r="B17" s="6" t="s">
        <v>16</v>
      </c>
      <c r="C17" s="6" t="s">
        <v>8</v>
      </c>
      <c r="D17" s="12" t="s">
        <v>17</v>
      </c>
      <c r="E17" s="18">
        <v>400</v>
      </c>
      <c r="F17" s="25" t="s">
        <v>131</v>
      </c>
      <c r="G17" s="18">
        <v>110</v>
      </c>
      <c r="H17" s="18">
        <v>220</v>
      </c>
      <c r="I17" s="18">
        <v>2</v>
      </c>
      <c r="J17" s="18">
        <v>8</v>
      </c>
      <c r="K17" s="18">
        <v>101</v>
      </c>
      <c r="L17" s="18">
        <v>107</v>
      </c>
      <c r="M17" s="18">
        <v>2</v>
      </c>
      <c r="N17" s="16" t="s">
        <v>77</v>
      </c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3" customFormat="1" ht="55.5" customHeight="1">
      <c r="A18" s="11">
        <v>15</v>
      </c>
      <c r="B18" s="6" t="s">
        <v>16</v>
      </c>
      <c r="C18" s="6" t="s">
        <v>104</v>
      </c>
      <c r="D18" s="12" t="s">
        <v>105</v>
      </c>
      <c r="E18" s="33" t="s">
        <v>169</v>
      </c>
      <c r="F18" s="21"/>
      <c r="G18" s="18"/>
      <c r="H18" s="18"/>
      <c r="I18" s="18"/>
      <c r="J18" s="18"/>
      <c r="K18" s="18"/>
      <c r="L18" s="18"/>
      <c r="M18" s="18"/>
      <c r="N18" s="16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3" customFormat="1" ht="57" customHeight="1">
      <c r="A19" s="11">
        <v>16</v>
      </c>
      <c r="B19" s="6" t="s">
        <v>16</v>
      </c>
      <c r="C19" s="6" t="s">
        <v>6</v>
      </c>
      <c r="D19" s="12" t="s">
        <v>18</v>
      </c>
      <c r="E19" s="18">
        <v>355</v>
      </c>
      <c r="F19" s="2" t="s">
        <v>118</v>
      </c>
      <c r="G19" s="18">
        <v>150</v>
      </c>
      <c r="H19" s="18">
        <v>130</v>
      </c>
      <c r="I19" s="18">
        <v>39</v>
      </c>
      <c r="J19" s="18">
        <v>11</v>
      </c>
      <c r="K19" s="18">
        <v>65</v>
      </c>
      <c r="L19" s="18">
        <v>34</v>
      </c>
      <c r="M19" s="18">
        <v>1</v>
      </c>
      <c r="N19" s="16">
        <v>30000</v>
      </c>
      <c r="O19" s="4" t="s">
        <v>149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3" customFormat="1" ht="42.75" customHeight="1">
      <c r="A20" s="11">
        <v>17</v>
      </c>
      <c r="B20" s="6" t="s">
        <v>16</v>
      </c>
      <c r="C20" s="6" t="s">
        <v>5</v>
      </c>
      <c r="D20" s="12" t="s">
        <v>19</v>
      </c>
      <c r="E20" s="17">
        <v>418</v>
      </c>
      <c r="F20" s="4" t="s">
        <v>120</v>
      </c>
      <c r="G20" s="17">
        <v>106</v>
      </c>
      <c r="H20" s="17">
        <v>234</v>
      </c>
      <c r="I20" s="17">
        <v>0</v>
      </c>
      <c r="J20" s="17">
        <v>0</v>
      </c>
      <c r="K20" s="17">
        <v>177</v>
      </c>
      <c r="L20" s="17">
        <v>13</v>
      </c>
      <c r="M20" s="17">
        <v>44</v>
      </c>
      <c r="N20" s="16" t="s">
        <v>86</v>
      </c>
      <c r="O20" s="4" t="s">
        <v>55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3" customFormat="1" ht="20.25" customHeight="1">
      <c r="A21" s="11">
        <v>18</v>
      </c>
      <c r="B21" s="6" t="s">
        <v>20</v>
      </c>
      <c r="C21" s="6" t="s">
        <v>6</v>
      </c>
      <c r="D21" s="12" t="s">
        <v>130</v>
      </c>
      <c r="E21" s="17">
        <v>100</v>
      </c>
      <c r="F21" s="17">
        <v>46</v>
      </c>
      <c r="G21" s="19">
        <v>46</v>
      </c>
      <c r="H21" s="19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 t="s">
        <v>87</v>
      </c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3" customFormat="1" ht="20.25" customHeight="1">
      <c r="A22" s="11">
        <v>19</v>
      </c>
      <c r="B22" s="6" t="s">
        <v>20</v>
      </c>
      <c r="C22" s="6" t="s">
        <v>6</v>
      </c>
      <c r="D22" s="12" t="s">
        <v>138</v>
      </c>
      <c r="E22" s="17">
        <v>316</v>
      </c>
      <c r="F22" s="17">
        <v>254</v>
      </c>
      <c r="G22" s="19">
        <v>254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6" t="s">
        <v>167</v>
      </c>
      <c r="O22" s="4" t="s">
        <v>168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3" customFormat="1" ht="43.5" customHeight="1">
      <c r="A23" s="11">
        <v>20</v>
      </c>
      <c r="B23" s="6" t="s">
        <v>20</v>
      </c>
      <c r="C23" s="6" t="s">
        <v>5</v>
      </c>
      <c r="D23" s="12" t="s">
        <v>21</v>
      </c>
      <c r="E23" s="17">
        <v>398</v>
      </c>
      <c r="F23" s="4" t="s">
        <v>119</v>
      </c>
      <c r="G23" s="17">
        <v>77</v>
      </c>
      <c r="H23" s="17">
        <v>242</v>
      </c>
      <c r="I23" s="17">
        <v>20</v>
      </c>
      <c r="J23" s="17">
        <v>20</v>
      </c>
      <c r="K23" s="17">
        <v>95</v>
      </c>
      <c r="L23" s="17">
        <v>98</v>
      </c>
      <c r="M23" s="17">
        <v>10</v>
      </c>
      <c r="N23" s="16" t="s">
        <v>88</v>
      </c>
      <c r="O23" s="4" t="s">
        <v>53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3" customFormat="1" ht="32.25" customHeight="1">
      <c r="A24" s="11">
        <v>21</v>
      </c>
      <c r="B24" s="6" t="s">
        <v>22</v>
      </c>
      <c r="C24" s="6" t="s">
        <v>6</v>
      </c>
      <c r="D24" s="12" t="s">
        <v>160</v>
      </c>
      <c r="E24" s="22">
        <v>350</v>
      </c>
      <c r="F24" s="4" t="s">
        <v>118</v>
      </c>
      <c r="G24" s="17">
        <v>70</v>
      </c>
      <c r="H24" s="17">
        <v>210</v>
      </c>
      <c r="I24" s="17">
        <v>24</v>
      </c>
      <c r="J24" s="17">
        <v>14</v>
      </c>
      <c r="K24" s="17">
        <v>122</v>
      </c>
      <c r="L24" s="17">
        <v>50</v>
      </c>
      <c r="M24" s="17">
        <v>0</v>
      </c>
      <c r="N24" s="16" t="s">
        <v>101</v>
      </c>
      <c r="O24" s="4" t="s">
        <v>102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3" customFormat="1" ht="137.25" customHeight="1">
      <c r="A25" s="11">
        <f t="shared" si="0"/>
        <v>22</v>
      </c>
      <c r="B25" s="6" t="s">
        <v>23</v>
      </c>
      <c r="C25" s="6" t="s">
        <v>47</v>
      </c>
      <c r="D25" s="12" t="s">
        <v>24</v>
      </c>
      <c r="E25" s="17">
        <v>318</v>
      </c>
      <c r="F25" s="4" t="s">
        <v>117</v>
      </c>
      <c r="G25" s="17">
        <v>285</v>
      </c>
      <c r="H25" s="17">
        <v>26</v>
      </c>
      <c r="I25" s="17">
        <v>1</v>
      </c>
      <c r="J25" s="17">
        <v>2</v>
      </c>
      <c r="K25" s="17">
        <v>10</v>
      </c>
      <c r="L25" s="17">
        <v>13</v>
      </c>
      <c r="M25" s="17">
        <v>0</v>
      </c>
      <c r="N25" s="16" t="s">
        <v>89</v>
      </c>
      <c r="O25" s="7" t="s">
        <v>70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3" customFormat="1" ht="26.25" customHeight="1">
      <c r="A26" s="11">
        <f t="shared" si="0"/>
        <v>23</v>
      </c>
      <c r="B26" s="6" t="s">
        <v>25</v>
      </c>
      <c r="C26" s="6" t="s">
        <v>6</v>
      </c>
      <c r="D26" s="12" t="s">
        <v>27</v>
      </c>
      <c r="E26" s="17">
        <v>473</v>
      </c>
      <c r="F26" s="4">
        <v>380</v>
      </c>
      <c r="G26" s="17">
        <v>380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f>SUM(M1:M3)</f>
        <v>0</v>
      </c>
      <c r="N26" s="16" t="s">
        <v>61</v>
      </c>
      <c r="O26" s="4" t="s">
        <v>161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3" customFormat="1" ht="12.75" customHeight="1">
      <c r="A27" s="11">
        <f t="shared" si="0"/>
        <v>24</v>
      </c>
      <c r="B27" s="6" t="s">
        <v>25</v>
      </c>
      <c r="C27" s="6" t="s">
        <v>8</v>
      </c>
      <c r="D27" s="12" t="s">
        <v>29</v>
      </c>
      <c r="E27" s="17">
        <v>202</v>
      </c>
      <c r="F27" s="20">
        <v>163</v>
      </c>
      <c r="G27" s="17">
        <v>136</v>
      </c>
      <c r="H27" s="17">
        <v>66</v>
      </c>
      <c r="I27" s="17">
        <v>7</v>
      </c>
      <c r="J27" s="17">
        <v>11</v>
      </c>
      <c r="K27" s="17">
        <v>36</v>
      </c>
      <c r="L27" s="17">
        <v>4</v>
      </c>
      <c r="M27" s="17">
        <v>0</v>
      </c>
      <c r="N27" s="16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3" customFormat="1" ht="74.25" customHeight="1">
      <c r="A28" s="11">
        <f t="shared" si="0"/>
        <v>25</v>
      </c>
      <c r="B28" s="6" t="s">
        <v>25</v>
      </c>
      <c r="C28" s="6" t="s">
        <v>8</v>
      </c>
      <c r="D28" s="12" t="s">
        <v>62</v>
      </c>
      <c r="E28" s="17">
        <v>933</v>
      </c>
      <c r="F28" s="24" t="s">
        <v>153</v>
      </c>
      <c r="G28" s="19">
        <v>896</v>
      </c>
      <c r="H28" s="17">
        <v>41</v>
      </c>
      <c r="I28" s="17">
        <v>9</v>
      </c>
      <c r="J28" s="17">
        <v>1</v>
      </c>
      <c r="K28" s="17">
        <v>30</v>
      </c>
      <c r="L28" s="17">
        <v>1</v>
      </c>
      <c r="M28" s="17">
        <v>0</v>
      </c>
      <c r="N28" s="16" t="s">
        <v>142</v>
      </c>
      <c r="O28" s="7" t="s">
        <v>143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3" customFormat="1" ht="12.75" customHeight="1">
      <c r="A29" s="11">
        <f t="shared" si="0"/>
        <v>26</v>
      </c>
      <c r="B29" s="6" t="s">
        <v>25</v>
      </c>
      <c r="C29" s="6" t="s">
        <v>5</v>
      </c>
      <c r="D29" s="12" t="s">
        <v>28</v>
      </c>
      <c r="E29" s="17">
        <v>171</v>
      </c>
      <c r="F29" s="4">
        <v>142</v>
      </c>
      <c r="G29" s="17">
        <v>108</v>
      </c>
      <c r="H29" s="17">
        <v>34</v>
      </c>
      <c r="I29" s="17">
        <v>1</v>
      </c>
      <c r="J29" s="17">
        <v>2</v>
      </c>
      <c r="K29" s="17">
        <v>16</v>
      </c>
      <c r="L29" s="17">
        <v>15</v>
      </c>
      <c r="M29" s="17">
        <v>0</v>
      </c>
      <c r="N29" s="16">
        <v>1300</v>
      </c>
      <c r="O29" s="15" t="s">
        <v>177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3" customFormat="1" ht="84" customHeight="1">
      <c r="A30" s="11">
        <f t="shared" si="0"/>
        <v>27</v>
      </c>
      <c r="B30" s="6" t="s">
        <v>25</v>
      </c>
      <c r="C30" s="6" t="s">
        <v>5</v>
      </c>
      <c r="D30" s="12" t="s">
        <v>26</v>
      </c>
      <c r="E30" s="17">
        <v>504</v>
      </c>
      <c r="F30" s="14" t="s">
        <v>151</v>
      </c>
      <c r="G30" s="17">
        <v>230</v>
      </c>
      <c r="H30" s="17">
        <v>173</v>
      </c>
      <c r="I30" s="17">
        <v>11</v>
      </c>
      <c r="J30" s="17">
        <v>7</v>
      </c>
      <c r="K30" s="17">
        <v>89</v>
      </c>
      <c r="L30" s="17">
        <v>66</v>
      </c>
      <c r="M30" s="17">
        <v>0</v>
      </c>
      <c r="N30" s="16" t="s">
        <v>134</v>
      </c>
      <c r="O30" s="7" t="s">
        <v>54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3" customFormat="1" ht="45" customHeight="1">
      <c r="A31" s="11">
        <f t="shared" si="0"/>
        <v>28</v>
      </c>
      <c r="B31" s="6" t="s">
        <v>30</v>
      </c>
      <c r="C31" s="6" t="s">
        <v>8</v>
      </c>
      <c r="D31" s="12" t="s">
        <v>67</v>
      </c>
      <c r="E31" s="17">
        <v>269</v>
      </c>
      <c r="F31" s="4" t="s">
        <v>116</v>
      </c>
      <c r="G31" s="17">
        <v>200</v>
      </c>
      <c r="H31" s="17">
        <v>15</v>
      </c>
      <c r="I31" s="17">
        <v>3</v>
      </c>
      <c r="J31" s="17">
        <v>3</v>
      </c>
      <c r="K31" s="17">
        <v>6</v>
      </c>
      <c r="L31" s="17">
        <v>3</v>
      </c>
      <c r="M31" s="17">
        <v>0</v>
      </c>
      <c r="N31" s="4" t="s">
        <v>83</v>
      </c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18" ht="96.75" customHeight="1">
      <c r="A32" s="11">
        <f t="shared" si="0"/>
        <v>29</v>
      </c>
      <c r="B32" s="6" t="s">
        <v>30</v>
      </c>
      <c r="C32" s="6" t="s">
        <v>5</v>
      </c>
      <c r="D32" s="12" t="s">
        <v>31</v>
      </c>
      <c r="E32" s="17">
        <v>475</v>
      </c>
      <c r="F32" s="4" t="s">
        <v>115</v>
      </c>
      <c r="G32" s="17">
        <v>286</v>
      </c>
      <c r="H32" s="17">
        <v>94</v>
      </c>
      <c r="I32" s="17">
        <v>0</v>
      </c>
      <c r="J32" s="17">
        <v>3</v>
      </c>
      <c r="K32" s="17">
        <v>50</v>
      </c>
      <c r="L32" s="17">
        <v>26</v>
      </c>
      <c r="M32" s="17">
        <v>15</v>
      </c>
      <c r="N32" s="16" t="s">
        <v>84</v>
      </c>
      <c r="O32" s="4">
        <v>50</v>
      </c>
      <c r="P32" s="1"/>
      <c r="Q32" s="1"/>
      <c r="R32" s="1"/>
    </row>
    <row r="33" spans="1:18" ht="12.75" customHeight="1">
      <c r="A33" s="11">
        <f t="shared" si="0"/>
        <v>30</v>
      </c>
      <c r="B33" s="6" t="s">
        <v>30</v>
      </c>
      <c r="C33" s="6" t="s">
        <v>47</v>
      </c>
      <c r="D33" s="12" t="s">
        <v>135</v>
      </c>
      <c r="E33" s="17">
        <v>530</v>
      </c>
      <c r="F33" s="4">
        <v>424</v>
      </c>
      <c r="G33" s="17">
        <v>175</v>
      </c>
      <c r="H33" s="17">
        <v>249</v>
      </c>
      <c r="I33" s="17">
        <v>14</v>
      </c>
      <c r="J33" s="17">
        <v>4</v>
      </c>
      <c r="K33" s="17">
        <v>193</v>
      </c>
      <c r="L33" s="17">
        <v>6</v>
      </c>
      <c r="M33" s="17">
        <v>36</v>
      </c>
      <c r="N33" s="16" t="s">
        <v>150</v>
      </c>
      <c r="O33" s="4" t="s">
        <v>136</v>
      </c>
      <c r="P33" s="1"/>
      <c r="Q33" s="1"/>
      <c r="R33" s="1"/>
    </row>
    <row r="34" spans="1:18" ht="28.5" customHeight="1">
      <c r="A34" s="11">
        <v>31</v>
      </c>
      <c r="B34" s="6" t="s">
        <v>30</v>
      </c>
      <c r="C34" s="6" t="s">
        <v>5</v>
      </c>
      <c r="D34" s="12" t="s">
        <v>33</v>
      </c>
      <c r="E34" s="17">
        <v>611</v>
      </c>
      <c r="F34" s="4" t="s">
        <v>114</v>
      </c>
      <c r="G34" s="17">
        <v>233</v>
      </c>
      <c r="H34" s="17">
        <v>246</v>
      </c>
      <c r="I34" s="17">
        <v>25</v>
      </c>
      <c r="J34" s="17">
        <v>26</v>
      </c>
      <c r="K34" s="17">
        <v>32</v>
      </c>
      <c r="L34" s="17">
        <v>163</v>
      </c>
      <c r="M34" s="17">
        <v>0</v>
      </c>
      <c r="N34" s="16" t="s">
        <v>90</v>
      </c>
      <c r="O34" s="4">
        <v>7</v>
      </c>
      <c r="P34" s="1"/>
      <c r="Q34" s="1"/>
      <c r="R34" s="1"/>
    </row>
    <row r="35" spans="1:18" ht="12.75" customHeight="1">
      <c r="A35" s="11">
        <v>32</v>
      </c>
      <c r="B35" s="6" t="s">
        <v>30</v>
      </c>
      <c r="C35" s="6" t="s">
        <v>6</v>
      </c>
      <c r="D35" s="12" t="s">
        <v>48</v>
      </c>
      <c r="E35" s="17">
        <v>401</v>
      </c>
      <c r="F35" s="4">
        <v>299</v>
      </c>
      <c r="G35" s="17">
        <v>277</v>
      </c>
      <c r="H35" s="17">
        <v>124</v>
      </c>
      <c r="I35" s="17">
        <v>7</v>
      </c>
      <c r="J35" s="17">
        <v>11</v>
      </c>
      <c r="K35" s="17">
        <v>47</v>
      </c>
      <c r="L35" s="17">
        <v>40</v>
      </c>
      <c r="M35" s="17">
        <v>19</v>
      </c>
      <c r="N35" s="16" t="s">
        <v>91</v>
      </c>
      <c r="O35" s="28" t="s">
        <v>139</v>
      </c>
      <c r="P35" s="1"/>
      <c r="Q35" s="1"/>
      <c r="R35" s="1"/>
    </row>
    <row r="36" spans="1:18" ht="12.75" customHeight="1">
      <c r="A36" s="11">
        <v>33</v>
      </c>
      <c r="B36" s="6" t="s">
        <v>30</v>
      </c>
      <c r="C36" s="6" t="s">
        <v>6</v>
      </c>
      <c r="D36" s="12" t="s">
        <v>108</v>
      </c>
      <c r="E36" s="17">
        <v>175</v>
      </c>
      <c r="F36" s="4">
        <v>110</v>
      </c>
      <c r="G36" s="17">
        <v>2</v>
      </c>
      <c r="H36" s="17">
        <v>108</v>
      </c>
      <c r="I36" s="17"/>
      <c r="J36" s="17"/>
      <c r="K36" s="17"/>
      <c r="L36" s="17"/>
      <c r="M36" s="17"/>
      <c r="N36" s="16">
        <v>7500</v>
      </c>
      <c r="O36" s="4" t="s">
        <v>141</v>
      </c>
      <c r="P36" s="1"/>
      <c r="Q36" s="1"/>
      <c r="R36" s="1"/>
    </row>
    <row r="37" spans="1:18" ht="28.5" customHeight="1">
      <c r="A37" s="11">
        <v>34</v>
      </c>
      <c r="B37" s="6" t="s">
        <v>30</v>
      </c>
      <c r="C37" s="6" t="s">
        <v>6</v>
      </c>
      <c r="D37" s="12" t="s">
        <v>56</v>
      </c>
      <c r="E37" s="17">
        <v>38</v>
      </c>
      <c r="F37" s="4" t="s">
        <v>113</v>
      </c>
      <c r="G37" s="17">
        <v>20</v>
      </c>
      <c r="H37" s="17">
        <v>8</v>
      </c>
      <c r="I37" s="17">
        <v>1</v>
      </c>
      <c r="J37" s="17">
        <v>1</v>
      </c>
      <c r="K37" s="17">
        <v>6</v>
      </c>
      <c r="L37" s="17">
        <v>0</v>
      </c>
      <c r="M37" s="17">
        <v>0</v>
      </c>
      <c r="N37" s="16" t="s">
        <v>82</v>
      </c>
      <c r="O37" s="4"/>
      <c r="P37" s="1"/>
      <c r="Q37" s="1"/>
      <c r="R37" s="1"/>
    </row>
    <row r="38" spans="1:18" ht="12.75" customHeight="1">
      <c r="A38" s="11">
        <v>35</v>
      </c>
      <c r="B38" s="6" t="s">
        <v>30</v>
      </c>
      <c r="C38" s="6" t="s">
        <v>6</v>
      </c>
      <c r="D38" s="13" t="s">
        <v>32</v>
      </c>
      <c r="E38" s="17">
        <v>187</v>
      </c>
      <c r="F38" s="4" t="s">
        <v>112</v>
      </c>
      <c r="G38" s="17">
        <v>126</v>
      </c>
      <c r="H38" s="17">
        <v>24</v>
      </c>
      <c r="I38" s="17">
        <v>1</v>
      </c>
      <c r="J38" s="17">
        <v>3</v>
      </c>
      <c r="K38" s="17">
        <v>10</v>
      </c>
      <c r="L38" s="17">
        <v>10</v>
      </c>
      <c r="M38" s="17">
        <v>0</v>
      </c>
      <c r="N38" s="16" t="s">
        <v>106</v>
      </c>
      <c r="O38" s="4"/>
      <c r="P38" s="1"/>
      <c r="Q38" s="1"/>
      <c r="R38" s="1"/>
    </row>
    <row r="39" spans="1:18" ht="27.75" customHeight="1">
      <c r="A39" s="11">
        <f t="shared" si="0"/>
        <v>36</v>
      </c>
      <c r="B39" s="6" t="s">
        <v>30</v>
      </c>
      <c r="C39" s="6" t="s">
        <v>6</v>
      </c>
      <c r="D39" s="13" t="s">
        <v>69</v>
      </c>
      <c r="E39" s="17">
        <v>393</v>
      </c>
      <c r="F39" s="4">
        <v>318</v>
      </c>
      <c r="G39" s="17">
        <v>229</v>
      </c>
      <c r="H39" s="17">
        <v>89</v>
      </c>
      <c r="I39" s="17">
        <v>20</v>
      </c>
      <c r="J39" s="17">
        <v>20</v>
      </c>
      <c r="K39" s="17">
        <v>43</v>
      </c>
      <c r="L39" s="17">
        <v>6</v>
      </c>
      <c r="M39" s="17">
        <v>0</v>
      </c>
      <c r="N39" s="16">
        <v>22800</v>
      </c>
      <c r="O39" s="4" t="s">
        <v>148</v>
      </c>
      <c r="P39" s="1"/>
      <c r="Q39" s="1"/>
      <c r="R39" s="1"/>
    </row>
    <row r="40" spans="1:18" ht="31.5" customHeight="1">
      <c r="A40" s="11">
        <f t="shared" si="0"/>
        <v>37</v>
      </c>
      <c r="B40" s="6" t="s">
        <v>34</v>
      </c>
      <c r="C40" s="6" t="s">
        <v>6</v>
      </c>
      <c r="D40" s="12" t="s">
        <v>36</v>
      </c>
      <c r="E40" s="17">
        <v>60</v>
      </c>
      <c r="F40" s="4" t="s">
        <v>111</v>
      </c>
      <c r="G40" s="19">
        <v>10</v>
      </c>
      <c r="H40" s="17">
        <v>38</v>
      </c>
      <c r="I40" s="17">
        <v>8</v>
      </c>
      <c r="J40" s="17">
        <v>0</v>
      </c>
      <c r="K40" s="17">
        <v>30</v>
      </c>
      <c r="L40" s="17">
        <v>0</v>
      </c>
      <c r="M40" s="17">
        <v>0</v>
      </c>
      <c r="N40" s="16" t="s">
        <v>146</v>
      </c>
      <c r="O40" s="4" t="s">
        <v>140</v>
      </c>
      <c r="P40" s="1"/>
      <c r="Q40" s="1"/>
      <c r="R40" s="1"/>
    </row>
    <row r="41" spans="1:18" ht="54.75" customHeight="1">
      <c r="A41" s="11">
        <f t="shared" si="0"/>
        <v>38</v>
      </c>
      <c r="B41" s="6" t="s">
        <v>34</v>
      </c>
      <c r="C41" s="6" t="s">
        <v>6</v>
      </c>
      <c r="D41" s="12" t="s">
        <v>63</v>
      </c>
      <c r="E41" s="17">
        <v>389</v>
      </c>
      <c r="F41" s="4" t="s">
        <v>110</v>
      </c>
      <c r="G41" s="19">
        <v>111</v>
      </c>
      <c r="H41" s="19">
        <v>206</v>
      </c>
      <c r="I41" s="17">
        <v>3</v>
      </c>
      <c r="J41" s="17">
        <v>4</v>
      </c>
      <c r="K41" s="17">
        <v>51</v>
      </c>
      <c r="L41" s="17">
        <v>148</v>
      </c>
      <c r="M41" s="17">
        <v>0</v>
      </c>
      <c r="N41" s="16" t="s">
        <v>85</v>
      </c>
      <c r="O41" s="4" t="s">
        <v>64</v>
      </c>
      <c r="P41" s="1"/>
      <c r="Q41" s="1"/>
      <c r="R41" s="1"/>
    </row>
    <row r="42" spans="1:18" ht="27" customHeight="1">
      <c r="A42" s="11">
        <f t="shared" si="0"/>
        <v>39</v>
      </c>
      <c r="B42" s="6" t="s">
        <v>34</v>
      </c>
      <c r="C42" s="6" t="s">
        <v>6</v>
      </c>
      <c r="D42" s="13" t="s">
        <v>46</v>
      </c>
      <c r="E42" s="17">
        <v>351</v>
      </c>
      <c r="F42" s="4" t="s">
        <v>109</v>
      </c>
      <c r="G42" s="17">
        <v>302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 t="s">
        <v>75</v>
      </c>
      <c r="O42" s="4" t="s">
        <v>76</v>
      </c>
      <c r="P42" s="1"/>
      <c r="Q42" s="1"/>
      <c r="R42" s="1"/>
    </row>
    <row r="43" spans="1:18" ht="27" customHeight="1">
      <c r="A43" s="11">
        <f t="shared" si="0"/>
        <v>40</v>
      </c>
      <c r="B43" s="6" t="s">
        <v>34</v>
      </c>
      <c r="C43" s="6" t="s">
        <v>6</v>
      </c>
      <c r="D43" s="13" t="s">
        <v>35</v>
      </c>
      <c r="E43" s="17">
        <v>37</v>
      </c>
      <c r="F43" s="4">
        <v>34</v>
      </c>
      <c r="G43" s="17">
        <v>33</v>
      </c>
      <c r="H43" s="17">
        <v>1</v>
      </c>
      <c r="I43" s="17">
        <v>0</v>
      </c>
      <c r="J43" s="17">
        <v>0</v>
      </c>
      <c r="K43" s="17"/>
      <c r="L43" s="17">
        <v>1</v>
      </c>
      <c r="M43" s="17">
        <v>0</v>
      </c>
      <c r="N43" s="16" t="s">
        <v>145</v>
      </c>
      <c r="O43" s="4" t="s">
        <v>58</v>
      </c>
      <c r="P43" s="1"/>
      <c r="Q43" s="1"/>
      <c r="R43" s="1"/>
    </row>
    <row r="44" spans="1:18" ht="27" customHeight="1">
      <c r="A44" s="11">
        <f t="shared" si="0"/>
        <v>41</v>
      </c>
      <c r="B44" s="6" t="s">
        <v>34</v>
      </c>
      <c r="C44" s="6" t="s">
        <v>6</v>
      </c>
      <c r="D44" s="13" t="s">
        <v>60</v>
      </c>
      <c r="E44" s="17">
        <v>278</v>
      </c>
      <c r="F44" s="4">
        <v>228</v>
      </c>
      <c r="G44" s="17">
        <v>268</v>
      </c>
      <c r="H44" s="17">
        <v>10</v>
      </c>
      <c r="I44" s="17">
        <v>10</v>
      </c>
      <c r="J44" s="17">
        <v>5</v>
      </c>
      <c r="K44" s="17">
        <v>15</v>
      </c>
      <c r="L44" s="17">
        <v>0</v>
      </c>
      <c r="M44" s="17">
        <v>0</v>
      </c>
      <c r="N44" s="16" t="s">
        <v>166</v>
      </c>
      <c r="O44" s="4" t="s">
        <v>133</v>
      </c>
      <c r="P44" s="1"/>
      <c r="Q44" s="1"/>
      <c r="R44" s="1"/>
    </row>
    <row r="45" spans="1:18" ht="30" customHeight="1">
      <c r="A45" s="11">
        <f t="shared" si="0"/>
        <v>42</v>
      </c>
      <c r="B45" s="6" t="s">
        <v>34</v>
      </c>
      <c r="C45" s="6" t="s">
        <v>6</v>
      </c>
      <c r="D45" s="13" t="s">
        <v>152</v>
      </c>
      <c r="E45" s="17">
        <v>522</v>
      </c>
      <c r="F45" s="4">
        <v>425</v>
      </c>
      <c r="G45" s="17">
        <v>296</v>
      </c>
      <c r="H45" s="17">
        <v>226</v>
      </c>
      <c r="I45" s="17">
        <v>25</v>
      </c>
      <c r="J45" s="17">
        <v>70</v>
      </c>
      <c r="K45" s="17">
        <v>20</v>
      </c>
      <c r="L45" s="17"/>
      <c r="M45" s="17">
        <v>0</v>
      </c>
      <c r="N45" s="16">
        <v>12000</v>
      </c>
      <c r="O45" s="15" t="s">
        <v>159</v>
      </c>
      <c r="P45" s="1"/>
      <c r="Q45" s="1"/>
      <c r="R45" s="1"/>
    </row>
    <row r="46" spans="1:18" ht="28.5" customHeight="1">
      <c r="A46" s="11">
        <f>SUM(A45+1)</f>
        <v>43</v>
      </c>
      <c r="B46" s="6" t="s">
        <v>34</v>
      </c>
      <c r="C46" s="6" t="s">
        <v>6</v>
      </c>
      <c r="D46" s="13" t="s">
        <v>37</v>
      </c>
      <c r="E46" s="17">
        <v>308</v>
      </c>
      <c r="F46" s="4" t="s">
        <v>107</v>
      </c>
      <c r="G46" s="17">
        <v>161</v>
      </c>
      <c r="H46" s="4">
        <v>25</v>
      </c>
      <c r="I46" s="17">
        <v>4</v>
      </c>
      <c r="J46" s="17">
        <v>5</v>
      </c>
      <c r="K46" s="17">
        <v>6</v>
      </c>
      <c r="L46" s="17">
        <v>6</v>
      </c>
      <c r="M46" s="17">
        <v>4</v>
      </c>
      <c r="N46" s="4" t="s">
        <v>137</v>
      </c>
      <c r="O46" s="4" t="s">
        <v>73</v>
      </c>
      <c r="P46" s="1"/>
      <c r="Q46" s="1"/>
      <c r="R46" s="1"/>
    </row>
    <row r="47" spans="1:18" ht="28.5" customHeight="1">
      <c r="A47" s="30">
        <v>44</v>
      </c>
      <c r="B47" s="6" t="s">
        <v>162</v>
      </c>
      <c r="C47" s="6" t="s">
        <v>6</v>
      </c>
      <c r="D47" s="31" t="s">
        <v>163</v>
      </c>
      <c r="E47" s="17">
        <v>109</v>
      </c>
      <c r="F47" s="4">
        <v>98</v>
      </c>
      <c r="G47" s="17">
        <v>15</v>
      </c>
      <c r="H47" s="4">
        <v>83</v>
      </c>
      <c r="I47" s="17">
        <v>3</v>
      </c>
      <c r="J47" s="17">
        <v>3</v>
      </c>
      <c r="K47" s="17">
        <v>40</v>
      </c>
      <c r="L47" s="17">
        <v>29</v>
      </c>
      <c r="M47" s="17">
        <v>8</v>
      </c>
      <c r="N47" s="4" t="s">
        <v>172</v>
      </c>
      <c r="O47" s="15" t="s">
        <v>140</v>
      </c>
      <c r="P47" s="1"/>
      <c r="Q47" s="1"/>
      <c r="R47" s="1"/>
    </row>
    <row r="48" spans="1:18" ht="28.5" customHeight="1">
      <c r="A48" s="30">
        <v>45</v>
      </c>
      <c r="B48" s="6" t="s">
        <v>162</v>
      </c>
      <c r="C48" s="6" t="s">
        <v>6</v>
      </c>
      <c r="D48" s="31" t="s">
        <v>164</v>
      </c>
      <c r="E48" s="17">
        <v>27</v>
      </c>
      <c r="F48" s="4">
        <v>19</v>
      </c>
      <c r="G48" s="17">
        <v>17</v>
      </c>
      <c r="H48" s="4">
        <v>2</v>
      </c>
      <c r="I48" s="17">
        <f>-J481</f>
        <v>0</v>
      </c>
      <c r="J48" s="17">
        <v>1</v>
      </c>
      <c r="K48" s="17">
        <v>1</v>
      </c>
      <c r="L48" s="17">
        <f>-M48-M48-N48300</f>
        <v>0</v>
      </c>
      <c r="M48" s="17">
        <v>0</v>
      </c>
      <c r="N48" s="4" t="s">
        <v>175</v>
      </c>
      <c r="O48" s="15" t="s">
        <v>159</v>
      </c>
      <c r="P48" s="1"/>
      <c r="Q48" s="1"/>
      <c r="R48" s="1"/>
    </row>
    <row r="49" spans="1:18" ht="28.5" customHeight="1">
      <c r="A49" s="30">
        <v>46</v>
      </c>
      <c r="B49" s="6" t="s">
        <v>162</v>
      </c>
      <c r="C49" s="6" t="s">
        <v>6</v>
      </c>
      <c r="D49" s="31" t="s">
        <v>171</v>
      </c>
      <c r="E49" s="17">
        <v>208</v>
      </c>
      <c r="F49" s="4">
        <v>167</v>
      </c>
      <c r="G49" s="17">
        <v>15</v>
      </c>
      <c r="H49" s="32">
        <v>152</v>
      </c>
      <c r="I49" s="17">
        <v>4</v>
      </c>
      <c r="J49" s="17">
        <v>25</v>
      </c>
      <c r="K49" s="17">
        <v>22</v>
      </c>
      <c r="L49" s="17">
        <v>31</v>
      </c>
      <c r="M49" s="17">
        <v>10</v>
      </c>
      <c r="N49" s="4" t="s">
        <v>176</v>
      </c>
      <c r="O49" s="4" t="s">
        <v>159</v>
      </c>
      <c r="P49" s="1"/>
      <c r="Q49" s="1"/>
      <c r="R49" s="1"/>
    </row>
    <row r="50" spans="1:18" ht="28.5" customHeight="1">
      <c r="A50" s="30">
        <v>47</v>
      </c>
      <c r="B50" s="6" t="s">
        <v>162</v>
      </c>
      <c r="C50" s="6" t="s">
        <v>6</v>
      </c>
      <c r="D50" s="31" t="s">
        <v>165</v>
      </c>
      <c r="E50" s="17">
        <v>60</v>
      </c>
      <c r="F50" s="4">
        <v>52</v>
      </c>
      <c r="G50" s="17">
        <v>16</v>
      </c>
      <c r="H50" s="32">
        <v>36</v>
      </c>
      <c r="I50" s="17">
        <v>2</v>
      </c>
      <c r="J50" s="17">
        <v>3</v>
      </c>
      <c r="K50" s="17">
        <v>24</v>
      </c>
      <c r="L50" s="17">
        <v>7</v>
      </c>
      <c r="M50" s="4" t="s">
        <v>174</v>
      </c>
      <c r="N50" s="4" t="s">
        <v>173</v>
      </c>
      <c r="O50" s="4" t="s">
        <v>159</v>
      </c>
      <c r="P50" s="1"/>
      <c r="Q50" s="1"/>
      <c r="R50" s="1"/>
    </row>
    <row r="51" spans="1:18" ht="12.75">
      <c r="A51" s="44" t="s">
        <v>49</v>
      </c>
      <c r="B51" s="45"/>
      <c r="C51" s="45"/>
      <c r="D51" s="46"/>
      <c r="E51" s="5">
        <f>SUM(E4:E50)</f>
        <v>15364</v>
      </c>
      <c r="F51" s="5">
        <v>11615</v>
      </c>
      <c r="G51" s="5">
        <f>SUM(G4:G48)</f>
        <v>8435</v>
      </c>
      <c r="H51" s="5">
        <f>SUM(H4:H46)</f>
        <v>4010</v>
      </c>
      <c r="I51" s="5">
        <f>SUM(I4:I48)</f>
        <v>343</v>
      </c>
      <c r="J51" s="5">
        <f>SUM(J4:J48)</f>
        <v>311</v>
      </c>
      <c r="K51" s="5">
        <f>SUM(K4:K48)</f>
        <v>2065</v>
      </c>
      <c r="L51" s="5">
        <f>SUM(L4:L47)</f>
        <v>1198</v>
      </c>
      <c r="M51" s="5">
        <f>SUM(M4:M47)</f>
        <v>252</v>
      </c>
      <c r="N51" s="4">
        <f>SUM(I51:M51)</f>
        <v>4169</v>
      </c>
      <c r="O51" s="4">
        <f>SUM(G51+H51)</f>
        <v>12445</v>
      </c>
      <c r="R51" s="1"/>
    </row>
    <row r="54" ht="15.75">
      <c r="H54" s="34"/>
    </row>
  </sheetData>
  <sheetProtection/>
  <mergeCells count="12">
    <mergeCell ref="A51:D51"/>
    <mergeCell ref="E2:E3"/>
    <mergeCell ref="A2:A3"/>
    <mergeCell ref="B2:B3"/>
    <mergeCell ref="C2:C3"/>
    <mergeCell ref="D2:D3"/>
    <mergeCell ref="I2:M2"/>
    <mergeCell ref="A1:J1"/>
    <mergeCell ref="K1:M1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484">
      <selection activeCell="A65506" sqref="A6550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Inc.</dc:creator>
  <cp:keywords/>
  <dc:description/>
  <cp:lastModifiedBy>Station-14</cp:lastModifiedBy>
  <cp:lastPrinted>2013-11-20T05:39:53Z</cp:lastPrinted>
  <dcterms:created xsi:type="dcterms:W3CDTF">1999-05-06T08:34:07Z</dcterms:created>
  <dcterms:modified xsi:type="dcterms:W3CDTF">2013-12-02T10:26:02Z</dcterms:modified>
  <cp:category/>
  <cp:version/>
  <cp:contentType/>
  <cp:contentStatus/>
</cp:coreProperties>
</file>